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\Desktop\"/>
    </mc:Choice>
  </mc:AlternateContent>
  <bookViews>
    <workbookView xWindow="0" yWindow="0" windowWidth="25200" windowHeight="125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4" i="1" l="1"/>
  <c r="C12" i="1" l="1"/>
  <c r="D12" i="1" s="1"/>
  <c r="D9" i="1"/>
  <c r="D2" i="1"/>
  <c r="B11" i="1"/>
  <c r="B9" i="1"/>
  <c r="B8" i="1"/>
  <c r="B7" i="1"/>
  <c r="D7" i="1" s="1"/>
  <c r="B5" i="1"/>
  <c r="B2" i="1"/>
  <c r="C13" i="1"/>
  <c r="D13" i="1" s="1"/>
  <c r="B13" i="1"/>
  <c r="B12" i="1"/>
  <c r="C11" i="1"/>
  <c r="D11" i="1" s="1"/>
  <c r="C10" i="1"/>
  <c r="D10" i="1" s="1"/>
  <c r="B10" i="1"/>
  <c r="C9" i="1"/>
  <c r="C8" i="1"/>
  <c r="D8" i="1" s="1"/>
  <c r="C7" i="1"/>
  <c r="C6" i="1"/>
  <c r="D6" i="1" s="1"/>
  <c r="B6" i="1"/>
  <c r="C5" i="1"/>
  <c r="D5" i="1" s="1"/>
  <c r="C4" i="1"/>
  <c r="D4" i="1" s="1"/>
  <c r="C3" i="1"/>
  <c r="D3" i="1" s="1"/>
  <c r="B4" i="1"/>
  <c r="B3" i="1"/>
  <c r="C2" i="1"/>
  <c r="C15" i="1" l="1"/>
  <c r="D15" i="1"/>
  <c r="B15" i="1"/>
</calcChain>
</file>

<file path=xl/sharedStrings.xml><?xml version="1.0" encoding="utf-8"?>
<sst xmlns="http://schemas.openxmlformats.org/spreadsheetml/2006/main" count="17" uniqueCount="17">
  <si>
    <t>Percent Change</t>
  </si>
  <si>
    <t xml:space="preserve">District </t>
  </si>
  <si>
    <t>Primary Combinbed Votes
(Races with 4+ candidates)</t>
  </si>
  <si>
    <t>Runoff Combined Votes</t>
  </si>
  <si>
    <t>S-2</t>
  </si>
  <si>
    <t>H-3</t>
  </si>
  <si>
    <t>H-10</t>
  </si>
  <si>
    <t>H-17</t>
  </si>
  <si>
    <t>H-57</t>
  </si>
  <si>
    <t>H-58</t>
  </si>
  <si>
    <t>H-62</t>
  </si>
  <si>
    <t>H-81</t>
  </si>
  <si>
    <t>H-86</t>
  </si>
  <si>
    <t>H-96</t>
  </si>
  <si>
    <t>H-101</t>
  </si>
  <si>
    <t>H-103</t>
  </si>
  <si>
    <t>H-105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</si>
</sst>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Border="1"/>
    <xf numFmtId="164" fontId="0" fillId="0" borderId="0" xfId="1" applyNumberFormat="1" applyFont="1" applyBorder="1"/>
    <xf numFmtId="164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H10" sqref="H10"/>
    </sheetView>
  </sheetViews>
  <sheetFormatPr defaultRowHeight="15" x14ac:dyDescent="0.25"/>
  <cols>
    <col min="2" max="2" width="24.7109375" bestFit="1" customWidth="1"/>
    <col min="3" max="3" width="22.5703125" bestFit="1" customWidth="1"/>
    <col min="4" max="4" width="15" bestFit="1" customWidth="1"/>
  </cols>
  <sheetData>
    <row r="1" spans="1:4" ht="30" x14ac:dyDescent="0.25">
      <c r="A1" s="4" t="s">
        <v>1</v>
      </c>
      <c r="B1" s="5" t="s">
        <v>2</v>
      </c>
      <c r="C1" s="4" t="s">
        <v>3</v>
      </c>
      <c r="D1" s="4" t="s">
        <v>0</v>
      </c>
    </row>
    <row r="2" spans="1:4" x14ac:dyDescent="0.25">
      <c r="A2" t="s">
        <v>5</v>
      </c>
      <c r="B2">
        <f>408+1548+1850+3078</f>
        <v>6884</v>
      </c>
      <c r="C2">
        <f>2533+3240</f>
        <v>5773</v>
      </c>
      <c r="D2" s="1">
        <f>(C2-B2)/B2</f>
        <v>-0.16138872748402092</v>
      </c>
    </row>
    <row r="3" spans="1:4" x14ac:dyDescent="0.25">
      <c r="A3" t="s">
        <v>6</v>
      </c>
      <c r="B3">
        <f>1205+2498+2131+3725</f>
        <v>9559</v>
      </c>
      <c r="C3">
        <f>3508+4232</f>
        <v>7740</v>
      </c>
      <c r="D3" s="1">
        <f t="shared" ref="D3:D14" si="0">(C3-B3)/B3</f>
        <v>-0.19029187153467936</v>
      </c>
    </row>
    <row r="4" spans="1:4" x14ac:dyDescent="0.25">
      <c r="A4" t="s">
        <v>7</v>
      </c>
      <c r="B4">
        <f>2290+740+1909+1253</f>
        <v>6192</v>
      </c>
      <c r="C4">
        <f>1981+1984</f>
        <v>3965</v>
      </c>
      <c r="D4" s="1">
        <f t="shared" si="0"/>
        <v>-0.35965762273901808</v>
      </c>
    </row>
    <row r="5" spans="1:4" x14ac:dyDescent="0.25">
      <c r="A5" t="s">
        <v>8</v>
      </c>
      <c r="B5">
        <f>1641+562+1644+5463+3768</f>
        <v>13078</v>
      </c>
      <c r="C5">
        <f>5677+2548</f>
        <v>8225</v>
      </c>
      <c r="D5" s="1">
        <f t="shared" si="0"/>
        <v>-0.37108120507722892</v>
      </c>
    </row>
    <row r="6" spans="1:4" x14ac:dyDescent="0.25">
      <c r="A6" t="s">
        <v>9</v>
      </c>
      <c r="B6">
        <f>3563+992+1925+5455</f>
        <v>11935</v>
      </c>
      <c r="C6">
        <f>3447+4816</f>
        <v>8263</v>
      </c>
      <c r="D6" s="1">
        <f t="shared" si="0"/>
        <v>-0.30766652702136571</v>
      </c>
    </row>
    <row r="7" spans="1:4" x14ac:dyDescent="0.25">
      <c r="A7" t="s">
        <v>10</v>
      </c>
      <c r="B7">
        <f>2437+3281+977+4233+3097</f>
        <v>14025</v>
      </c>
      <c r="C7">
        <f>4170+6266</f>
        <v>10436</v>
      </c>
      <c r="D7" s="1">
        <f t="shared" si="0"/>
        <v>-0.25590017825311945</v>
      </c>
    </row>
    <row r="8" spans="1:4" x14ac:dyDescent="0.25">
      <c r="A8" t="s">
        <v>11</v>
      </c>
      <c r="B8">
        <f>3218+851+5183+1716+1626</f>
        <v>12594</v>
      </c>
      <c r="C8">
        <f>3116+5549</f>
        <v>8665</v>
      </c>
      <c r="D8" s="1">
        <f t="shared" si="0"/>
        <v>-0.311973955851993</v>
      </c>
    </row>
    <row r="9" spans="1:4" x14ac:dyDescent="0.25">
      <c r="A9" t="s">
        <v>12</v>
      </c>
      <c r="B9">
        <f>3337+889+2037+1570+1099</f>
        <v>8932</v>
      </c>
      <c r="C9">
        <f>2800+2125</f>
        <v>4925</v>
      </c>
      <c r="D9" s="1">
        <f t="shared" si="0"/>
        <v>-0.4486117330944917</v>
      </c>
    </row>
    <row r="10" spans="1:4" x14ac:dyDescent="0.25">
      <c r="A10" t="s">
        <v>13</v>
      </c>
      <c r="B10">
        <f>509+2939+931+3760+611+493</f>
        <v>9243</v>
      </c>
      <c r="C10">
        <f>4641+3654</f>
        <v>8295</v>
      </c>
      <c r="D10" s="1">
        <f t="shared" si="0"/>
        <v>-0.10256410256410256</v>
      </c>
    </row>
    <row r="11" spans="1:4" x14ac:dyDescent="0.25">
      <c r="A11" t="s">
        <v>14</v>
      </c>
      <c r="B11">
        <f>1897+850+505+2033+468+1196</f>
        <v>6949</v>
      </c>
      <c r="C11">
        <f>1744+2414</f>
        <v>4158</v>
      </c>
      <c r="D11" s="1">
        <f t="shared" si="0"/>
        <v>-0.40164052381637644</v>
      </c>
    </row>
    <row r="12" spans="1:4" x14ac:dyDescent="0.25">
      <c r="A12" t="s">
        <v>15</v>
      </c>
      <c r="B12">
        <f>3255+4249+3714+2325</f>
        <v>13543</v>
      </c>
      <c r="C12">
        <f>7153+6262</f>
        <v>13415</v>
      </c>
      <c r="D12" s="1">
        <f>(C12-B12)/B12</f>
        <v>-9.4513770951783205E-3</v>
      </c>
    </row>
    <row r="13" spans="1:4" x14ac:dyDescent="0.25">
      <c r="A13" s="6" t="s">
        <v>16</v>
      </c>
      <c r="B13" s="6">
        <f>3611+3255+3517+429</f>
        <v>10812</v>
      </c>
      <c r="C13" s="6">
        <f>4183+4786</f>
        <v>8969</v>
      </c>
      <c r="D13" s="7">
        <f t="shared" si="0"/>
        <v>-0.17045874953755086</v>
      </c>
    </row>
    <row r="14" spans="1:4" x14ac:dyDescent="0.25">
      <c r="A14" t="s">
        <v>4</v>
      </c>
      <c r="B14" s="2">
        <v>35281</v>
      </c>
      <c r="C14" s="2">
        <v>24412</v>
      </c>
      <c r="D14" s="3">
        <f t="shared" si="0"/>
        <v>-0.3080694991638559</v>
      </c>
    </row>
    <row r="15" spans="1:4" x14ac:dyDescent="0.25">
      <c r="B15">
        <f>SUM(B2:B14)</f>
        <v>159027</v>
      </c>
      <c r="C15">
        <f>SUM(C2:C14)</f>
        <v>117241</v>
      </c>
      <c r="D15" s="8">
        <f>AVERAGE(D2:D14)</f>
        <v>-0.26144277486407547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Andrew</cp:lastModifiedBy>
  <dcterms:created xsi:type="dcterms:W3CDTF">2014-01-28T20:40:52Z</dcterms:created>
  <dcterms:modified xsi:type="dcterms:W3CDTF">2014-02-11T20:19:30Z</dcterms:modified>
</cp:coreProperties>
</file>